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-kaneko\Desktop\kensinorder\"/>
    </mc:Choice>
  </mc:AlternateContent>
  <xr:revisionPtr revIDLastSave="0" documentId="13_ncr:1_{27CD137B-8738-4C9D-88E4-A2E1962B4087}" xr6:coauthVersionLast="47" xr6:coauthVersionMax="47" xr10:uidLastSave="{00000000-0000-0000-0000-000000000000}"/>
  <bookViews>
    <workbookView xWindow="-120" yWindow="-120" windowWidth="20730" windowHeight="11160" xr2:uid="{AD162A5E-B1EB-488F-9E4F-6F20C3736356}"/>
  </bookViews>
  <sheets>
    <sheet name="入力シート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3" i="2" l="1"/>
  <c r="AA12" i="2"/>
  <c r="AA11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10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E10" i="2"/>
  <c r="E11" i="2"/>
  <c r="E30" i="2"/>
  <c r="E29" i="2"/>
  <c r="E28" i="2"/>
  <c r="E27" i="2"/>
  <c r="E26" i="2"/>
  <c r="E25" i="2"/>
  <c r="E24" i="2"/>
  <c r="E23" i="2"/>
  <c r="E22" i="2"/>
  <c r="E21" i="2"/>
  <c r="E12" i="2"/>
  <c r="E13" i="2"/>
  <c r="E14" i="2"/>
  <c r="E15" i="2"/>
  <c r="E16" i="2"/>
  <c r="E17" i="2"/>
  <c r="E18" i="2"/>
  <c r="E19" i="2"/>
  <c r="E20" i="2"/>
  <c r="AA31" i="2" l="1"/>
</calcChain>
</file>

<file path=xl/sharedStrings.xml><?xml version="1.0" encoding="utf-8"?>
<sst xmlns="http://schemas.openxmlformats.org/spreadsheetml/2006/main" count="44" uniqueCount="44">
  <si>
    <t>事業所名</t>
  </si>
  <si>
    <t>所在地</t>
  </si>
  <si>
    <t>担当者名</t>
  </si>
  <si>
    <t>メールアドレス</t>
  </si>
  <si>
    <t>生年月日</t>
    <rPh sb="0" eb="2">
      <t>セイネン</t>
    </rPh>
    <rPh sb="2" eb="4">
      <t>ガッピ</t>
    </rPh>
    <phoneticPr fontId="9"/>
  </si>
  <si>
    <t>性別</t>
    <rPh sb="0" eb="2">
      <t>セイベツ</t>
    </rPh>
    <phoneticPr fontId="9"/>
  </si>
  <si>
    <t>時間</t>
    <rPh sb="0" eb="2">
      <t>ジカン</t>
    </rPh>
    <phoneticPr fontId="9"/>
  </si>
  <si>
    <t>受診者名</t>
    <rPh sb="0" eb="3">
      <t>ジュシンシャ</t>
    </rPh>
    <rPh sb="3" eb="4">
      <t>メイ</t>
    </rPh>
    <phoneticPr fontId="9"/>
  </si>
  <si>
    <t>1
基本
健診</t>
    <rPh sb="2" eb="4">
      <t>キホン</t>
    </rPh>
    <rPh sb="5" eb="7">
      <t>ケンシン</t>
    </rPh>
    <phoneticPr fontId="16"/>
  </si>
  <si>
    <t>3Ａ
胃
X線</t>
    <rPh sb="3" eb="4">
      <t>イ</t>
    </rPh>
    <rPh sb="6" eb="7">
      <t>セン</t>
    </rPh>
    <phoneticPr fontId="9"/>
  </si>
  <si>
    <t>5
ｲﾝﾌﾙ
予防
接種</t>
    <rPh sb="7" eb="9">
      <t>ヨボウ</t>
    </rPh>
    <rPh sb="10" eb="12">
      <t>セッシュ</t>
    </rPh>
    <phoneticPr fontId="16"/>
  </si>
  <si>
    <t>4
大腸癌
検査</t>
    <rPh sb="2" eb="5">
      <t>ダイチョウガン</t>
    </rPh>
    <rPh sb="6" eb="8">
      <t>ケンサ</t>
    </rPh>
    <phoneticPr fontId="16"/>
  </si>
  <si>
    <t>6Ａ
CEA</t>
    <phoneticPr fontId="9"/>
  </si>
  <si>
    <t>6Ｂ
CA
19-9</t>
    <phoneticPr fontId="9"/>
  </si>
  <si>
    <t>6Ｃ
PIVKA
ーII</t>
    <phoneticPr fontId="9"/>
  </si>
  <si>
    <t>6Ｄ
SCC</t>
    <phoneticPr fontId="9"/>
  </si>
  <si>
    <t>6Ｅ
PSA</t>
    <phoneticPr fontId="9"/>
  </si>
  <si>
    <t>6Ｆ
CA
125</t>
    <phoneticPr fontId="9"/>
  </si>
  <si>
    <t>6Ｇ
CA
15-3</t>
    <phoneticPr fontId="9"/>
  </si>
  <si>
    <t>6Ｈ
Ntpro
BNP</t>
    <phoneticPr fontId="9"/>
  </si>
  <si>
    <t>例</t>
    <rPh sb="0" eb="1">
      <t>レイ</t>
    </rPh>
    <phoneticPr fontId="16"/>
  </si>
  <si>
    <t>所商　太郎</t>
    <rPh sb="0" eb="2">
      <t>トコショウ</t>
    </rPh>
    <rPh sb="3" eb="5">
      <t>タロウ</t>
    </rPh>
    <phoneticPr fontId="16"/>
  </si>
  <si>
    <t>年/月/日</t>
    <rPh sb="0" eb="1">
      <t>ネン</t>
    </rPh>
    <rPh sb="2" eb="3">
      <t>ツキ</t>
    </rPh>
    <rPh sb="4" eb="5">
      <t>ヒ</t>
    </rPh>
    <phoneticPr fontId="16"/>
  </si>
  <si>
    <t>健診項目（希望する項目に「１」を入れてください）</t>
    <rPh sb="0" eb="2">
      <t>ケンシン</t>
    </rPh>
    <rPh sb="2" eb="4">
      <t>コウモク</t>
    </rPh>
    <rPh sb="5" eb="7">
      <t>キボウ</t>
    </rPh>
    <rPh sb="9" eb="11">
      <t>コウモク</t>
    </rPh>
    <rPh sb="16" eb="17">
      <t>イ</t>
    </rPh>
    <phoneticPr fontId="9"/>
  </si>
  <si>
    <t>電話番号</t>
    <rPh sb="0" eb="4">
      <t>デンワバンゴウ</t>
    </rPh>
    <phoneticPr fontId="16"/>
  </si>
  <si>
    <t>男性</t>
    <rPh sb="0" eb="2">
      <t>ダンセイ</t>
    </rPh>
    <phoneticPr fontId="16"/>
  </si>
  <si>
    <t>9:30</t>
  </si>
  <si>
    <t>※　インフルエンザワクチン予防接種につきましては、ワクチン入荷状況により申込ができない場合がございます。</t>
    <rPh sb="13" eb="17">
      <t>ヨボウセッシュ</t>
    </rPh>
    <rPh sb="29" eb="31">
      <t>ニュウカ</t>
    </rPh>
    <rPh sb="31" eb="33">
      <t>ジョウキョウ</t>
    </rPh>
    <rPh sb="36" eb="38">
      <t>モウシコミ</t>
    </rPh>
    <rPh sb="43" eb="45">
      <t>バアイ</t>
    </rPh>
    <phoneticPr fontId="16"/>
  </si>
  <si>
    <t>※　エコー検査につきましては申込状況により受診日・時間の変更をお願いする場合がございます。</t>
    <rPh sb="5" eb="7">
      <t>ケンサ</t>
    </rPh>
    <rPh sb="14" eb="16">
      <t>モウシコミ</t>
    </rPh>
    <rPh sb="16" eb="18">
      <t>ジョウキョウ</t>
    </rPh>
    <rPh sb="21" eb="24">
      <t>ジュシンビ</t>
    </rPh>
    <rPh sb="25" eb="27">
      <t>ジカン</t>
    </rPh>
    <rPh sb="28" eb="30">
      <t>ヘンコウ</t>
    </rPh>
    <rPh sb="32" eb="33">
      <t>ネガ</t>
    </rPh>
    <rPh sb="36" eb="38">
      <t>バアイ</t>
    </rPh>
    <phoneticPr fontId="16"/>
  </si>
  <si>
    <t>予約日</t>
    <rPh sb="0" eb="3">
      <t>ヨヤクビ</t>
    </rPh>
    <phoneticPr fontId="16"/>
  </si>
  <si>
    <t>2A
腹部
ｴｺー</t>
    <rPh sb="3" eb="5">
      <t>フクブ</t>
    </rPh>
    <phoneticPr fontId="9"/>
  </si>
  <si>
    <t>2B
乳腺
ｴｺー</t>
    <rPh sb="3" eb="5">
      <t>ニュウセン</t>
    </rPh>
    <phoneticPr fontId="9"/>
  </si>
  <si>
    <t>年齢</t>
    <rPh sb="0" eb="2">
      <t>ネンレイ</t>
    </rPh>
    <phoneticPr fontId="9"/>
  </si>
  <si>
    <t>令和6年度　生活習慣病予防健診申込表</t>
    <rPh sb="0" eb="2">
      <t>レイワ</t>
    </rPh>
    <rPh sb="3" eb="5">
      <t>ネンド</t>
    </rPh>
    <rPh sb="6" eb="11">
      <t>セイカツシュウカンビョウ</t>
    </rPh>
    <rPh sb="11" eb="15">
      <t>ヨボウケンシン</t>
    </rPh>
    <rPh sb="15" eb="17">
      <t>モウシコミ</t>
    </rPh>
    <rPh sb="17" eb="18">
      <t>ヒョウ</t>
    </rPh>
    <phoneticPr fontId="16"/>
  </si>
  <si>
    <t>11月11日(月)</t>
  </si>
  <si>
    <t>3Ｂ
ABC
検査</t>
    <rPh sb="7" eb="9">
      <t>ケンサ</t>
    </rPh>
    <phoneticPr fontId="9"/>
  </si>
  <si>
    <t>6I
SYFRA</t>
    <phoneticPr fontId="9"/>
  </si>
  <si>
    <t xml:space="preserve">6J
甲状腺
セット
</t>
    <rPh sb="3" eb="6">
      <t>コウジョウセン</t>
    </rPh>
    <phoneticPr fontId="16"/>
  </si>
  <si>
    <t>※　結果控え発行手数料としてお一人あたり110円が加算されます。（インフルエンザのみの方は除く）</t>
    <rPh sb="2" eb="5">
      <t>ケッカヒカ</t>
    </rPh>
    <rPh sb="6" eb="8">
      <t>ハッコウ</t>
    </rPh>
    <rPh sb="8" eb="11">
      <t>テスウリョウ</t>
    </rPh>
    <rPh sb="15" eb="17">
      <t>ヒトリ</t>
    </rPh>
    <rPh sb="23" eb="24">
      <t>エン</t>
    </rPh>
    <rPh sb="25" eb="27">
      <t>カサン</t>
    </rPh>
    <rPh sb="43" eb="44">
      <t>カタ</t>
    </rPh>
    <rPh sb="45" eb="46">
      <t>ノゾ</t>
    </rPh>
    <phoneticPr fontId="16"/>
  </si>
  <si>
    <t>金額</t>
    <rPh sb="0" eb="2">
      <t>キンガク</t>
    </rPh>
    <phoneticPr fontId="16"/>
  </si>
  <si>
    <t>フリガナ</t>
    <phoneticPr fontId="9"/>
  </si>
  <si>
    <t>トコショウ　タロウ</t>
    <phoneticPr fontId="16"/>
  </si>
  <si>
    <t>総計</t>
    <rPh sb="0" eb="2">
      <t>ソウケイ</t>
    </rPh>
    <phoneticPr fontId="16"/>
  </si>
  <si>
    <t>結果
控え
(入力不可)</t>
    <rPh sb="0" eb="2">
      <t>ケッカ</t>
    </rPh>
    <rPh sb="3" eb="4">
      <t>ヒカ</t>
    </rPh>
    <rPh sb="7" eb="9">
      <t>ニュウリョク</t>
    </rPh>
    <rPh sb="9" eb="11">
      <t>フカ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</si>
</sst>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9">
    <font>
      <sz val="11"/>
      <color theme="1"/>
      <name val="游ゴシック"/>
      <family val="2"/>
      <charset val="128"/>
      <scheme val="minor"/>
    </font>
    <font>
      <sz val="11"/>
      <name val="Yu Gothic Medium"/>
      <family val="3"/>
      <charset val="128"/>
    </font>
    <font>
      <sz val="12"/>
      <name val="Yu Gothic Medium"/>
      <family val="3"/>
      <charset val="128"/>
    </font>
    <font>
      <b/>
      <sz val="11"/>
      <name val="Yu Gothic Medium"/>
      <family val="3"/>
      <charset val="128"/>
    </font>
    <font>
      <b/>
      <sz val="12"/>
      <name val="Yu Gothic Medium"/>
      <family val="3"/>
      <charset val="128"/>
    </font>
    <font>
      <b/>
      <sz val="10"/>
      <name val="Yu Gothic Medium"/>
      <family val="3"/>
      <charset val="128"/>
    </font>
    <font>
      <sz val="20"/>
      <name val="Yu Gothic Medium"/>
      <family val="3"/>
      <charset val="128"/>
    </font>
    <font>
      <sz val="10"/>
      <name val="Yu Gothic Medium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Yu Gothic Medium"/>
      <family val="2"/>
      <charset val="128"/>
    </font>
    <font>
      <sz val="11"/>
      <name val="Yu Gothic Medium"/>
      <family val="2"/>
      <charset val="128"/>
    </font>
    <font>
      <sz val="12"/>
      <name val="Yu Gothic Medium"/>
      <family val="2"/>
      <charset val="128"/>
    </font>
    <font>
      <sz val="14"/>
      <name val="Yu Gothic Medium"/>
      <family val="2"/>
      <charset val="128"/>
    </font>
    <font>
      <sz val="14"/>
      <name val="Yu Gothic Medium"/>
      <family val="3"/>
      <charset val="128"/>
    </font>
    <font>
      <sz val="10"/>
      <color rgb="FF000000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2"/>
      <name val="Yu Gothic Medium"/>
      <charset val="128"/>
    </font>
    <font>
      <b/>
      <sz val="9"/>
      <name val="Yu Gothic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8" fillId="0" borderId="0"/>
    <xf numFmtId="38" fontId="8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15" fillId="0" borderId="0"/>
  </cellStyleXfs>
  <cellXfs count="138">
    <xf numFmtId="0" fontId="0" fillId="0" borderId="0" xfId="0">
      <alignment vertical="center"/>
    </xf>
    <xf numFmtId="0" fontId="11" fillId="0" borderId="0" xfId="0" applyFont="1" applyAlignment="1">
      <alignment horizontal="center"/>
    </xf>
    <xf numFmtId="0" fontId="10" fillId="0" borderId="1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shrinkToFit="1"/>
    </xf>
    <xf numFmtId="0" fontId="11" fillId="0" borderId="0" xfId="0" applyFont="1" applyAlignment="1">
      <alignment shrinkToFit="1"/>
    </xf>
    <xf numFmtId="0" fontId="0" fillId="0" borderId="0" xfId="0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176" fontId="6" fillId="0" borderId="18" xfId="0" applyNumberFormat="1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4" fontId="4" fillId="0" borderId="20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56" fontId="5" fillId="0" borderId="37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2" fillId="0" borderId="28" xfId="0" applyFont="1" applyBorder="1" applyAlignment="1">
      <alignment vertical="center" shrinkToFit="1"/>
    </xf>
    <xf numFmtId="0" fontId="2" fillId="0" borderId="29" xfId="0" applyFont="1" applyBorder="1" applyAlignment="1">
      <alignment vertical="center" shrinkToFit="1"/>
    </xf>
    <xf numFmtId="14" fontId="2" fillId="0" borderId="29" xfId="0" applyNumberFormat="1" applyFont="1" applyBorder="1" applyAlignment="1">
      <alignment vertical="center" shrinkToFit="1"/>
    </xf>
    <xf numFmtId="0" fontId="4" fillId="0" borderId="2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10" xfId="0" applyFont="1" applyBorder="1" applyAlignment="1">
      <alignment vertical="center" shrinkToFit="1"/>
    </xf>
    <xf numFmtId="0" fontId="4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1" fillId="0" borderId="31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vertical="center" shrinkToFit="1"/>
    </xf>
    <xf numFmtId="0" fontId="2" fillId="0" borderId="42" xfId="0" applyFont="1" applyBorder="1" applyAlignment="1">
      <alignment vertical="center" shrinkToFit="1"/>
    </xf>
    <xf numFmtId="0" fontId="2" fillId="0" borderId="43" xfId="0" applyFont="1" applyBorder="1" applyAlignment="1">
      <alignment vertical="center" shrinkToFit="1"/>
    </xf>
    <xf numFmtId="14" fontId="2" fillId="0" borderId="43" xfId="0" applyNumberFormat="1" applyFont="1" applyBorder="1" applyAlignment="1">
      <alignment vertical="center" shrinkToFit="1"/>
    </xf>
    <xf numFmtId="0" fontId="4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2" fillId="0" borderId="46" xfId="0" applyFont="1" applyBorder="1">
      <alignment vertical="center"/>
    </xf>
    <xf numFmtId="0" fontId="2" fillId="0" borderId="47" xfId="0" applyFont="1" applyBorder="1" applyAlignment="1">
      <alignment vertical="center" shrinkToFit="1"/>
    </xf>
    <xf numFmtId="0" fontId="4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2" fillId="0" borderId="42" xfId="0" applyFont="1" applyBorder="1">
      <alignment vertical="center"/>
    </xf>
    <xf numFmtId="0" fontId="4" fillId="0" borderId="36" xfId="0" applyFont="1" applyBorder="1" applyAlignment="1">
      <alignment horizontal="center" vertical="center"/>
    </xf>
    <xf numFmtId="56" fontId="5" fillId="0" borderId="51" xfId="0" applyNumberFormat="1" applyFont="1" applyBorder="1" applyAlignment="1">
      <alignment horizontal="center" vertical="center" wrapText="1"/>
    </xf>
    <xf numFmtId="56" fontId="5" fillId="0" borderId="52" xfId="0" applyNumberFormat="1" applyFont="1" applyBorder="1" applyAlignment="1">
      <alignment horizontal="center" vertical="center" wrapText="1"/>
    </xf>
    <xf numFmtId="56" fontId="5" fillId="0" borderId="53" xfId="0" applyNumberFormat="1" applyFont="1" applyBorder="1" applyAlignment="1">
      <alignment horizontal="center" vertical="center" wrapText="1"/>
    </xf>
    <xf numFmtId="56" fontId="5" fillId="0" borderId="54" xfId="0" applyNumberFormat="1" applyFont="1" applyBorder="1" applyAlignment="1">
      <alignment horizontal="center" vertical="center" wrapText="1"/>
    </xf>
    <xf numFmtId="56" fontId="5" fillId="0" borderId="55" xfId="0" applyNumberFormat="1" applyFont="1" applyBorder="1" applyAlignment="1">
      <alignment horizontal="center" vertical="center" wrapText="1"/>
    </xf>
    <xf numFmtId="49" fontId="1" fillId="0" borderId="56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49" fontId="1" fillId="0" borderId="37" xfId="0" applyNumberFormat="1" applyFont="1" applyBorder="1" applyAlignment="1">
      <alignment horizontal="center" vertical="center"/>
    </xf>
    <xf numFmtId="0" fontId="2" fillId="0" borderId="58" xfId="0" applyFont="1" applyBorder="1">
      <alignment vertical="center"/>
    </xf>
    <xf numFmtId="0" fontId="2" fillId="0" borderId="59" xfId="0" applyFont="1" applyBorder="1" applyAlignment="1">
      <alignment vertical="center" shrinkToFit="1"/>
    </xf>
    <xf numFmtId="0" fontId="4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49" fontId="1" fillId="0" borderId="63" xfId="0" applyNumberFormat="1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8" fillId="0" borderId="15" xfId="0" applyFont="1" applyBorder="1" applyAlignment="1">
      <alignment horizontal="center" vertical="top" wrapText="1"/>
    </xf>
    <xf numFmtId="0" fontId="17" fillId="0" borderId="0" xfId="0" applyFont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0" fillId="0" borderId="41" xfId="0" applyBorder="1">
      <alignment vertical="center"/>
    </xf>
    <xf numFmtId="0" fontId="4" fillId="2" borderId="36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62" xfId="0" applyFont="1" applyFill="1" applyBorder="1" applyAlignment="1">
      <alignment horizontal="center" vertical="center"/>
    </xf>
    <xf numFmtId="176" fontId="6" fillId="2" borderId="18" xfId="0" applyNumberFormat="1" applyFont="1" applyFill="1" applyBorder="1" applyAlignment="1">
      <alignment vertical="center" shrinkToFit="1"/>
    </xf>
    <xf numFmtId="0" fontId="2" fillId="0" borderId="13" xfId="0" applyFont="1" applyBorder="1" applyAlignment="1">
      <alignment horizontal="left"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4" fillId="0" borderId="0" xfId="0" applyFont="1">
      <alignment vertical="center"/>
    </xf>
    <xf numFmtId="0" fontId="17" fillId="0" borderId="38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shrinkToFit="1"/>
    </xf>
    <xf numFmtId="0" fontId="17" fillId="0" borderId="1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17" fillId="0" borderId="36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6">
    <cellStyle name="桁区切り 2" xfId="2" xr:uid="{BC1AB6C7-84C2-4789-91E7-777CC9BDA49F}"/>
    <cellStyle name="標準" xfId="0" builtinId="0"/>
    <cellStyle name="標準 2" xfId="3" xr:uid="{BC275CC2-111C-4F27-938C-E6C4E3ED3666}"/>
    <cellStyle name="標準 3" xfId="4" xr:uid="{B2D0BDF3-BE8F-41A8-87B8-FBE5AE532841}"/>
    <cellStyle name="標準 4" xfId="5" xr:uid="{00F6C917-9021-40A8-B485-A023F1CCB42E}"/>
    <cellStyle name="標準 5" xfId="1" xr:uid="{AAEF732B-8CD8-498D-A822-210AF3D4A44E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DDB53-5A3A-4F74-8D36-7EACB58948AF}">
  <sheetPr>
    <pageSetUpPr fitToPage="1"/>
  </sheetPr>
  <dimension ref="A1:AB34"/>
  <sheetViews>
    <sheetView tabSelected="1" topLeftCell="D7" zoomScale="90" zoomScaleNormal="90" workbookViewId="0">
      <selection activeCell="N12" sqref="N12"/>
    </sheetView>
  </sheetViews>
  <sheetFormatPr defaultRowHeight="18.75"/>
  <cols>
    <col min="1" max="1" width="5" style="10" customWidth="1"/>
    <col min="2" max="2" width="23" style="4" customWidth="1"/>
    <col min="3" max="3" width="24" style="9" customWidth="1"/>
    <col min="4" max="4" width="13.625" style="9" customWidth="1"/>
    <col min="5" max="5" width="6.75" style="4" customWidth="1"/>
    <col min="6" max="6" width="8.625" style="4" customWidth="1"/>
    <col min="7" max="9" width="5.625" style="1" customWidth="1"/>
    <col min="10" max="10" width="5.625" style="7" customWidth="1"/>
    <col min="11" max="24" width="5.625" style="1" customWidth="1"/>
    <col min="25" max="25" width="10.625" style="1" customWidth="1"/>
    <col min="26" max="26" width="10.5" style="3" customWidth="1"/>
  </cols>
  <sheetData>
    <row r="1" spans="1:27" ht="39.950000000000003" customHeight="1">
      <c r="B1" s="103" t="s">
        <v>33</v>
      </c>
      <c r="C1" s="104"/>
      <c r="D1" s="104"/>
      <c r="E1" s="105"/>
    </row>
    <row r="2" spans="1:27" ht="39.950000000000003" customHeight="1">
      <c r="B2" s="88" t="s">
        <v>0</v>
      </c>
      <c r="C2" s="111" t="s">
        <v>1</v>
      </c>
      <c r="D2" s="111"/>
      <c r="E2" s="109" t="s">
        <v>2</v>
      </c>
      <c r="F2" s="109"/>
      <c r="G2" s="109"/>
      <c r="H2" s="109"/>
      <c r="I2" s="109"/>
      <c r="J2" s="109" t="s">
        <v>24</v>
      </c>
      <c r="K2" s="109"/>
      <c r="L2" s="109"/>
      <c r="M2" s="109"/>
      <c r="N2" s="109"/>
      <c r="O2" s="102" t="s">
        <v>3</v>
      </c>
      <c r="P2" s="102"/>
      <c r="Q2" s="102"/>
      <c r="R2" s="102"/>
      <c r="S2" s="102"/>
    </row>
    <row r="3" spans="1:27" ht="39.950000000000003" customHeight="1">
      <c r="B3" s="11"/>
      <c r="C3" s="112"/>
      <c r="D3" s="112"/>
      <c r="E3" s="106"/>
      <c r="F3" s="107"/>
      <c r="G3" s="107"/>
      <c r="H3" s="107"/>
      <c r="I3" s="108"/>
      <c r="J3" s="110"/>
      <c r="K3" s="110"/>
      <c r="L3" s="110"/>
      <c r="M3" s="110"/>
      <c r="N3" s="110"/>
      <c r="O3" s="106"/>
      <c r="P3" s="107"/>
      <c r="Q3" s="107"/>
      <c r="R3" s="107"/>
      <c r="S3" s="107"/>
      <c r="T3" s="107"/>
      <c r="U3" s="107"/>
      <c r="V3" s="107"/>
      <c r="W3" s="107"/>
      <c r="X3" s="107"/>
      <c r="Y3" s="108"/>
      <c r="Z3" s="1"/>
    </row>
    <row r="4" spans="1:27" ht="24.95" customHeight="1">
      <c r="B4" s="119" t="s">
        <v>28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Z4" s="1"/>
    </row>
    <row r="5" spans="1:27" ht="24.95" customHeight="1">
      <c r="B5" s="87" t="s">
        <v>38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Z5" s="1"/>
    </row>
    <row r="6" spans="1:27" ht="24.95" customHeight="1">
      <c r="B6" s="120" t="s">
        <v>27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7" ht="19.5">
      <c r="B7" s="116" t="s">
        <v>7</v>
      </c>
      <c r="C7" s="126" t="s">
        <v>40</v>
      </c>
      <c r="D7" s="124" t="s">
        <v>4</v>
      </c>
      <c r="E7" s="129" t="s">
        <v>32</v>
      </c>
      <c r="F7" s="132" t="s">
        <v>5</v>
      </c>
      <c r="G7" s="135" t="s">
        <v>23</v>
      </c>
      <c r="H7" s="135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7"/>
      <c r="U7" s="137"/>
      <c r="V7" s="137"/>
      <c r="W7" s="63"/>
      <c r="X7" s="91"/>
      <c r="Y7" s="121" t="s">
        <v>29</v>
      </c>
      <c r="Z7" s="113" t="s">
        <v>6</v>
      </c>
    </row>
    <row r="8" spans="1:27" ht="19.5" customHeight="1">
      <c r="B8" s="117"/>
      <c r="C8" s="127"/>
      <c r="D8" s="125"/>
      <c r="E8" s="130"/>
      <c r="F8" s="133"/>
      <c r="G8" s="27">
        <v>10560</v>
      </c>
      <c r="H8" s="27">
        <v>5060</v>
      </c>
      <c r="I8" s="28">
        <v>5060</v>
      </c>
      <c r="J8" s="28">
        <v>3850</v>
      </c>
      <c r="K8" s="28">
        <v>3850</v>
      </c>
      <c r="L8" s="28">
        <v>1100</v>
      </c>
      <c r="M8" s="28">
        <v>3850</v>
      </c>
      <c r="N8" s="28">
        <v>2530</v>
      </c>
      <c r="O8" s="28">
        <v>2530</v>
      </c>
      <c r="P8" s="28">
        <v>2530</v>
      </c>
      <c r="Q8" s="28">
        <v>2530</v>
      </c>
      <c r="R8" s="28">
        <v>2530</v>
      </c>
      <c r="S8" s="28">
        <v>2530</v>
      </c>
      <c r="T8" s="28">
        <v>2530</v>
      </c>
      <c r="U8" s="29">
        <v>2530</v>
      </c>
      <c r="V8" s="29">
        <v>2530</v>
      </c>
      <c r="W8" s="29">
        <v>4180</v>
      </c>
      <c r="X8" s="92">
        <v>110</v>
      </c>
      <c r="Y8" s="122"/>
      <c r="Z8" s="114"/>
    </row>
    <row r="9" spans="1:27" ht="78" customHeight="1" thickBot="1">
      <c r="A9" s="22"/>
      <c r="B9" s="118"/>
      <c r="C9" s="128"/>
      <c r="D9" s="15" t="s">
        <v>22</v>
      </c>
      <c r="E9" s="131"/>
      <c r="F9" s="134"/>
      <c r="G9" s="24" t="s">
        <v>8</v>
      </c>
      <c r="H9" s="25" t="s">
        <v>30</v>
      </c>
      <c r="I9" s="25" t="s">
        <v>31</v>
      </c>
      <c r="J9" s="25" t="s">
        <v>9</v>
      </c>
      <c r="K9" s="25" t="s">
        <v>35</v>
      </c>
      <c r="L9" s="25" t="s">
        <v>11</v>
      </c>
      <c r="M9" s="25" t="s">
        <v>10</v>
      </c>
      <c r="N9" s="25" t="s">
        <v>12</v>
      </c>
      <c r="O9" s="25" t="s">
        <v>13</v>
      </c>
      <c r="P9" s="25" t="s">
        <v>14</v>
      </c>
      <c r="Q9" s="25" t="s">
        <v>15</v>
      </c>
      <c r="R9" s="25" t="s">
        <v>16</v>
      </c>
      <c r="S9" s="26" t="s">
        <v>17</v>
      </c>
      <c r="T9" s="26" t="s">
        <v>18</v>
      </c>
      <c r="U9" s="26" t="s">
        <v>19</v>
      </c>
      <c r="V9" s="26" t="s">
        <v>36</v>
      </c>
      <c r="W9" s="86" t="s">
        <v>37</v>
      </c>
      <c r="X9" s="93" t="s">
        <v>43</v>
      </c>
      <c r="Y9" s="123"/>
      <c r="Z9" s="115"/>
      <c r="AA9" s="10" t="s">
        <v>39</v>
      </c>
    </row>
    <row r="10" spans="1:27" ht="35.25" customHeight="1" thickBot="1">
      <c r="A10" s="23" t="s">
        <v>20</v>
      </c>
      <c r="B10" s="80" t="s">
        <v>21</v>
      </c>
      <c r="C10" s="13" t="s">
        <v>41</v>
      </c>
      <c r="D10" s="16">
        <v>18793</v>
      </c>
      <c r="E10" s="17">
        <f>IF(D10&gt;0,DATEDIF(D10,DATE(2024,11,11),"y"),"")</f>
        <v>73</v>
      </c>
      <c r="F10" s="14" t="s">
        <v>25</v>
      </c>
      <c r="G10" s="20">
        <v>1</v>
      </c>
      <c r="H10" s="18"/>
      <c r="I10" s="18"/>
      <c r="J10" s="18"/>
      <c r="K10" s="18"/>
      <c r="L10" s="18"/>
      <c r="M10" s="18"/>
      <c r="N10" s="18">
        <v>1</v>
      </c>
      <c r="O10" s="18"/>
      <c r="P10" s="18"/>
      <c r="Q10" s="18"/>
      <c r="R10" s="18"/>
      <c r="S10" s="18">
        <v>1</v>
      </c>
      <c r="T10" s="18"/>
      <c r="U10" s="18"/>
      <c r="V10" s="19"/>
      <c r="W10" s="19"/>
      <c r="X10" s="94">
        <v>1</v>
      </c>
      <c r="Y10" s="21" t="s">
        <v>34</v>
      </c>
      <c r="Z10" s="71" t="s">
        <v>26</v>
      </c>
      <c r="AA10">
        <f>SUMPRODUCT($G$8:$X$8, G10:X10)</f>
        <v>15730</v>
      </c>
    </row>
    <row r="11" spans="1:27" ht="39.950000000000003" customHeight="1">
      <c r="A11" s="81">
        <v>1</v>
      </c>
      <c r="B11" s="30"/>
      <c r="C11" s="31"/>
      <c r="D11" s="32"/>
      <c r="E11" s="33" t="str">
        <f t="shared" ref="E11:E20" ca="1" si="0">IF(D11&gt;0,DATEDIF(D11,TODAY(),"y"),"")</f>
        <v/>
      </c>
      <c r="F11" s="34"/>
      <c r="G11" s="35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7"/>
      <c r="W11" s="37"/>
      <c r="X11" s="95">
        <f>IF(SUM(G11:L11)+SUM(N11:W11)&gt;0,1,0)</f>
        <v>0</v>
      </c>
      <c r="Y11" s="64"/>
      <c r="Z11" s="38"/>
      <c r="AA11">
        <f t="shared" ref="AA11:AA30" si="1">SUMPRODUCT($G$8:$X$8, G11:X11)</f>
        <v>0</v>
      </c>
    </row>
    <row r="12" spans="1:27" ht="39.950000000000003" customHeight="1">
      <c r="A12" s="82">
        <v>2</v>
      </c>
      <c r="B12" s="39"/>
      <c r="C12" s="40"/>
      <c r="D12" s="40"/>
      <c r="E12" s="41" t="str">
        <f t="shared" ca="1" si="0"/>
        <v/>
      </c>
      <c r="F12" s="42"/>
      <c r="G12" s="43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5"/>
      <c r="W12" s="45"/>
      <c r="X12" s="96">
        <f t="shared" ref="X12:X30" si="2">IF(SUM(G12:L12)+SUM(N12:W12)&gt;0,1,0)</f>
        <v>0</v>
      </c>
      <c r="Y12" s="65"/>
      <c r="Z12" s="46"/>
      <c r="AA12">
        <f>SUMPRODUCT($G$8:$X$8, G12:X12)</f>
        <v>0</v>
      </c>
    </row>
    <row r="13" spans="1:27" ht="39.950000000000003" customHeight="1">
      <c r="A13" s="82">
        <v>3</v>
      </c>
      <c r="B13" s="39"/>
      <c r="C13" s="40"/>
      <c r="D13" s="40"/>
      <c r="E13" s="41" t="str">
        <f t="shared" ca="1" si="0"/>
        <v/>
      </c>
      <c r="F13" s="42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5"/>
      <c r="W13" s="45"/>
      <c r="X13" s="96">
        <f t="shared" si="2"/>
        <v>0</v>
      </c>
      <c r="Y13" s="65"/>
      <c r="Z13" s="46"/>
      <c r="AA13">
        <f>SUMPRODUCT($G$8:$X$8, G13:X13)</f>
        <v>0</v>
      </c>
    </row>
    <row r="14" spans="1:27" ht="39.950000000000003" customHeight="1">
      <c r="A14" s="82">
        <v>4</v>
      </c>
      <c r="B14" s="39"/>
      <c r="C14" s="40"/>
      <c r="D14" s="47"/>
      <c r="E14" s="41" t="str">
        <f t="shared" ca="1" si="0"/>
        <v/>
      </c>
      <c r="F14" s="42"/>
      <c r="G14" s="43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5"/>
      <c r="W14" s="45"/>
      <c r="X14" s="96">
        <f t="shared" si="2"/>
        <v>0</v>
      </c>
      <c r="Y14" s="65"/>
      <c r="Z14" s="46"/>
      <c r="AA14">
        <f t="shared" si="1"/>
        <v>0</v>
      </c>
    </row>
    <row r="15" spans="1:27" ht="39.950000000000003" customHeight="1">
      <c r="A15" s="85">
        <v>5</v>
      </c>
      <c r="B15" s="56"/>
      <c r="C15" s="57"/>
      <c r="D15" s="57"/>
      <c r="E15" s="58" t="str">
        <f t="shared" ca="1" si="0"/>
        <v/>
      </c>
      <c r="F15" s="59"/>
      <c r="G15" s="60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70"/>
      <c r="X15" s="97">
        <f t="shared" si="2"/>
        <v>0</v>
      </c>
      <c r="Y15" s="68"/>
      <c r="Z15" s="69"/>
      <c r="AA15">
        <f t="shared" si="1"/>
        <v>0</v>
      </c>
    </row>
    <row r="16" spans="1:27" ht="39.950000000000003" customHeight="1">
      <c r="A16" s="84">
        <v>6</v>
      </c>
      <c r="B16" s="62"/>
      <c r="C16" s="49"/>
      <c r="D16" s="49"/>
      <c r="E16" s="51" t="str">
        <f t="shared" ca="1" si="0"/>
        <v/>
      </c>
      <c r="F16" s="52"/>
      <c r="G16" s="53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5"/>
      <c r="W16" s="55"/>
      <c r="X16" s="98">
        <f t="shared" si="2"/>
        <v>0</v>
      </c>
      <c r="Y16" s="67"/>
      <c r="Z16" s="46"/>
      <c r="AA16">
        <f t="shared" si="1"/>
        <v>0</v>
      </c>
    </row>
    <row r="17" spans="1:28" ht="39.950000000000003" customHeight="1">
      <c r="A17" s="82">
        <v>7</v>
      </c>
      <c r="B17" s="39"/>
      <c r="C17" s="40"/>
      <c r="D17" s="40"/>
      <c r="E17" s="41" t="str">
        <f t="shared" ca="1" si="0"/>
        <v/>
      </c>
      <c r="F17" s="42"/>
      <c r="G17" s="43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5"/>
      <c r="W17" s="45"/>
      <c r="X17" s="96">
        <f t="shared" si="2"/>
        <v>0</v>
      </c>
      <c r="Y17" s="65"/>
      <c r="Z17" s="46"/>
      <c r="AA17">
        <f t="shared" si="1"/>
        <v>0</v>
      </c>
    </row>
    <row r="18" spans="1:28" ht="39.950000000000003" customHeight="1">
      <c r="A18" s="82">
        <v>8</v>
      </c>
      <c r="B18" s="39"/>
      <c r="C18" s="40"/>
      <c r="D18" s="40"/>
      <c r="E18" s="41" t="str">
        <f t="shared" ca="1" si="0"/>
        <v/>
      </c>
      <c r="F18" s="42"/>
      <c r="G18" s="43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5"/>
      <c r="W18" s="45"/>
      <c r="X18" s="96">
        <f t="shared" si="2"/>
        <v>0</v>
      </c>
      <c r="Y18" s="65"/>
      <c r="Z18" s="46"/>
      <c r="AA18">
        <f t="shared" si="1"/>
        <v>0</v>
      </c>
    </row>
    <row r="19" spans="1:28" ht="39.950000000000003" customHeight="1">
      <c r="A19" s="82">
        <v>9</v>
      </c>
      <c r="B19" s="39"/>
      <c r="C19" s="40"/>
      <c r="D19" s="40"/>
      <c r="E19" s="41" t="str">
        <f t="shared" ca="1" si="0"/>
        <v/>
      </c>
      <c r="F19" s="42"/>
      <c r="G19" s="43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5"/>
      <c r="W19" s="45"/>
      <c r="X19" s="96">
        <f t="shared" si="2"/>
        <v>0</v>
      </c>
      <c r="Y19" s="65"/>
      <c r="Z19" s="46"/>
      <c r="AA19">
        <f t="shared" si="1"/>
        <v>0</v>
      </c>
    </row>
    <row r="20" spans="1:28" ht="39.950000000000003" customHeight="1">
      <c r="A20" s="85">
        <v>10</v>
      </c>
      <c r="B20" s="56"/>
      <c r="C20" s="57"/>
      <c r="D20" s="57"/>
      <c r="E20" s="58" t="str">
        <f t="shared" ca="1" si="0"/>
        <v/>
      </c>
      <c r="F20" s="59"/>
      <c r="G20" s="60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70"/>
      <c r="X20" s="97">
        <f t="shared" si="2"/>
        <v>0</v>
      </c>
      <c r="Y20" s="68"/>
      <c r="Z20" s="69"/>
      <c r="AA20">
        <f t="shared" si="1"/>
        <v>0</v>
      </c>
    </row>
    <row r="21" spans="1:28" ht="39.950000000000003" customHeight="1">
      <c r="A21" s="84">
        <v>11</v>
      </c>
      <c r="B21" s="48"/>
      <c r="C21" s="49"/>
      <c r="D21" s="50"/>
      <c r="E21" s="51" t="str">
        <f t="shared" ref="E21:E30" ca="1" si="3">IF(D21&gt;0,DATEDIF(D21,TODAY(),"y"),"")</f>
        <v/>
      </c>
      <c r="F21" s="52"/>
      <c r="G21" s="53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5"/>
      <c r="W21" s="55"/>
      <c r="X21" s="98">
        <f t="shared" si="2"/>
        <v>0</v>
      </c>
      <c r="Y21" s="67"/>
      <c r="Z21" s="46"/>
      <c r="AA21">
        <f t="shared" si="1"/>
        <v>0</v>
      </c>
    </row>
    <row r="22" spans="1:28" ht="39.950000000000003" customHeight="1">
      <c r="A22" s="82">
        <v>12</v>
      </c>
      <c r="B22" s="39"/>
      <c r="C22" s="40"/>
      <c r="D22" s="40"/>
      <c r="E22" s="41" t="str">
        <f t="shared" ca="1" si="3"/>
        <v/>
      </c>
      <c r="F22" s="42"/>
      <c r="G22" s="43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5"/>
      <c r="W22" s="45"/>
      <c r="X22" s="96">
        <f t="shared" si="2"/>
        <v>0</v>
      </c>
      <c r="Y22" s="65"/>
      <c r="Z22" s="46"/>
      <c r="AA22">
        <f t="shared" si="1"/>
        <v>0</v>
      </c>
    </row>
    <row r="23" spans="1:28" ht="39.950000000000003" customHeight="1">
      <c r="A23" s="82">
        <v>13</v>
      </c>
      <c r="B23" s="39"/>
      <c r="C23" s="40"/>
      <c r="D23" s="40"/>
      <c r="E23" s="41" t="str">
        <f t="shared" ca="1" si="3"/>
        <v/>
      </c>
      <c r="F23" s="42"/>
      <c r="G23" s="43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5"/>
      <c r="W23" s="45"/>
      <c r="X23" s="96">
        <f t="shared" si="2"/>
        <v>0</v>
      </c>
      <c r="Y23" s="65"/>
      <c r="Z23" s="46"/>
      <c r="AA23">
        <f t="shared" si="1"/>
        <v>0</v>
      </c>
    </row>
    <row r="24" spans="1:28" ht="39.950000000000003" customHeight="1">
      <c r="A24" s="82">
        <v>14</v>
      </c>
      <c r="B24" s="39"/>
      <c r="C24" s="40"/>
      <c r="D24" s="47"/>
      <c r="E24" s="41" t="str">
        <f t="shared" ca="1" si="3"/>
        <v/>
      </c>
      <c r="F24" s="42"/>
      <c r="G24" s="43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5"/>
      <c r="W24" s="45"/>
      <c r="X24" s="96">
        <f t="shared" si="2"/>
        <v>0</v>
      </c>
      <c r="Y24" s="65"/>
      <c r="Z24" s="46"/>
      <c r="AA24">
        <f t="shared" si="1"/>
        <v>0</v>
      </c>
    </row>
    <row r="25" spans="1:28" ht="39.950000000000003" customHeight="1">
      <c r="A25" s="85">
        <v>15</v>
      </c>
      <c r="B25" s="56"/>
      <c r="C25" s="57"/>
      <c r="D25" s="57"/>
      <c r="E25" s="58" t="str">
        <f t="shared" ca="1" si="3"/>
        <v/>
      </c>
      <c r="F25" s="59"/>
      <c r="G25" s="60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70"/>
      <c r="W25" s="70"/>
      <c r="X25" s="99">
        <f t="shared" si="2"/>
        <v>0</v>
      </c>
      <c r="Y25" s="68"/>
      <c r="Z25" s="69"/>
      <c r="AA25">
        <f t="shared" si="1"/>
        <v>0</v>
      </c>
    </row>
    <row r="26" spans="1:28" ht="39.950000000000003" customHeight="1">
      <c r="A26" s="84">
        <v>16</v>
      </c>
      <c r="B26" s="62"/>
      <c r="C26" s="49"/>
      <c r="D26" s="49"/>
      <c r="E26" s="51" t="str">
        <f t="shared" ca="1" si="3"/>
        <v/>
      </c>
      <c r="F26" s="52"/>
      <c r="G26" s="53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5"/>
      <c r="W26" s="55"/>
      <c r="X26" s="98">
        <f t="shared" si="2"/>
        <v>0</v>
      </c>
      <c r="Y26" s="67"/>
      <c r="Z26" s="46"/>
      <c r="AA26">
        <f t="shared" si="1"/>
        <v>0</v>
      </c>
    </row>
    <row r="27" spans="1:28" ht="39.950000000000003" customHeight="1">
      <c r="A27" s="82">
        <v>17</v>
      </c>
      <c r="B27" s="39"/>
      <c r="C27" s="40"/>
      <c r="D27" s="40"/>
      <c r="E27" s="41" t="str">
        <f t="shared" ca="1" si="3"/>
        <v/>
      </c>
      <c r="F27" s="42"/>
      <c r="G27" s="43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5"/>
      <c r="W27" s="45"/>
      <c r="X27" s="96">
        <f t="shared" si="2"/>
        <v>0</v>
      </c>
      <c r="Y27" s="65"/>
      <c r="Z27" s="46"/>
      <c r="AA27">
        <f t="shared" si="1"/>
        <v>0</v>
      </c>
    </row>
    <row r="28" spans="1:28" ht="39.950000000000003" customHeight="1">
      <c r="A28" s="82">
        <v>18</v>
      </c>
      <c r="B28" s="39"/>
      <c r="C28" s="40"/>
      <c r="D28" s="40"/>
      <c r="E28" s="41" t="str">
        <f t="shared" ca="1" si="3"/>
        <v/>
      </c>
      <c r="F28" s="42"/>
      <c r="G28" s="43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5"/>
      <c r="W28" s="45"/>
      <c r="X28" s="96">
        <f t="shared" si="2"/>
        <v>0</v>
      </c>
      <c r="Y28" s="65"/>
      <c r="Z28" s="46"/>
      <c r="AA28">
        <f t="shared" si="1"/>
        <v>0</v>
      </c>
    </row>
    <row r="29" spans="1:28" ht="39.950000000000003" customHeight="1">
      <c r="A29" s="82">
        <v>19</v>
      </c>
      <c r="B29" s="39"/>
      <c r="C29" s="40"/>
      <c r="D29" s="40"/>
      <c r="E29" s="41" t="str">
        <f t="shared" ca="1" si="3"/>
        <v/>
      </c>
      <c r="F29" s="42"/>
      <c r="G29" s="43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5"/>
      <c r="W29" s="45"/>
      <c r="X29" s="96">
        <f t="shared" si="2"/>
        <v>0</v>
      </c>
      <c r="Y29" s="65"/>
      <c r="Z29" s="46"/>
      <c r="AA29">
        <f t="shared" si="1"/>
        <v>0</v>
      </c>
    </row>
    <row r="30" spans="1:28" ht="39.950000000000003" customHeight="1" thickBot="1">
      <c r="A30" s="83">
        <v>20</v>
      </c>
      <c r="B30" s="72"/>
      <c r="C30" s="73"/>
      <c r="D30" s="73"/>
      <c r="E30" s="74" t="str">
        <f t="shared" ca="1" si="3"/>
        <v/>
      </c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8"/>
      <c r="W30" s="78"/>
      <c r="X30" s="100">
        <f t="shared" si="2"/>
        <v>0</v>
      </c>
      <c r="Y30" s="66"/>
      <c r="Z30" s="79"/>
      <c r="AA30">
        <f t="shared" si="1"/>
        <v>0</v>
      </c>
    </row>
    <row r="31" spans="1:28" ht="33.75" thickBot="1">
      <c r="B31" s="5"/>
      <c r="C31" s="8"/>
      <c r="D31" s="8"/>
      <c r="E31" s="5"/>
      <c r="F31" s="5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01"/>
      <c r="Y31" s="12"/>
      <c r="Z31" s="89"/>
      <c r="AA31" s="90">
        <f>SUM(AA11:AA30)</f>
        <v>0</v>
      </c>
      <c r="AB31" t="s">
        <v>42</v>
      </c>
    </row>
    <row r="32" spans="1:28">
      <c r="B32" s="5"/>
      <c r="C32" s="8"/>
      <c r="D32" s="8"/>
      <c r="E32" s="5"/>
      <c r="F32" s="5"/>
      <c r="G32" s="7"/>
      <c r="H32" s="7"/>
      <c r="I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6"/>
    </row>
    <row r="33" spans="2:26">
      <c r="B33" s="5"/>
      <c r="C33" s="8"/>
      <c r="D33" s="8"/>
      <c r="E33" s="5"/>
      <c r="F33" s="5"/>
      <c r="G33" s="7"/>
      <c r="H33" s="7"/>
      <c r="I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6"/>
    </row>
    <row r="34" spans="2:26">
      <c r="B34" s="5"/>
      <c r="C34" s="8"/>
      <c r="D34" s="8"/>
      <c r="E34" s="5"/>
      <c r="F34" s="5"/>
      <c r="G34" s="7"/>
      <c r="H34" s="7"/>
      <c r="I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6"/>
    </row>
  </sheetData>
  <mergeCells count="19">
    <mergeCell ref="Z7:Z9"/>
    <mergeCell ref="B7:B9"/>
    <mergeCell ref="B4:N4"/>
    <mergeCell ref="B6:N6"/>
    <mergeCell ref="Y7:Y9"/>
    <mergeCell ref="D7:D8"/>
    <mergeCell ref="C7:C9"/>
    <mergeCell ref="E7:E9"/>
    <mergeCell ref="F7:F9"/>
    <mergeCell ref="G7:V7"/>
    <mergeCell ref="O2:S2"/>
    <mergeCell ref="B1:E1"/>
    <mergeCell ref="O3:Y3"/>
    <mergeCell ref="J2:N2"/>
    <mergeCell ref="J3:N3"/>
    <mergeCell ref="E3:I3"/>
    <mergeCell ref="E2:I2"/>
    <mergeCell ref="C2:D2"/>
    <mergeCell ref="C3:D3"/>
  </mergeCells>
  <phoneticPr fontId="16"/>
  <conditionalFormatting sqref="C14:D15">
    <cfRule type="timePeriod" dxfId="1" priority="36" stopIfTrue="1" timePeriod="lastWeek">
      <formula>AND(TODAY()-ROUNDDOWN(C14,0)&gt;=(WEEKDAY(TODAY())),TODAY()-ROUNDDOWN(C14,0)&lt;(WEEKDAY(TODAY())+7))</formula>
    </cfRule>
  </conditionalFormatting>
  <conditionalFormatting sqref="C24:D25">
    <cfRule type="timePeriod" dxfId="0" priority="1" stopIfTrue="1" timePeriod="lastWeek">
      <formula>AND(TODAY()-ROUNDDOWN(C24,0)&gt;=(WEEKDAY(TODAY())),TODAY()-ROUNDDOWN(C24,0)&lt;(WEEKDAY(TODAY())+7))</formula>
    </cfRule>
  </conditionalFormatting>
  <dataValidations count="5">
    <dataValidation imeMode="on" allowBlank="1" showInputMessage="1" showErrorMessage="1" sqref="C11:D12 B12 B14:D14 B19:D19 C21:D22 B22 B24:D24 B29:D29" xr:uid="{CAB010A0-75C5-4A49-9C6F-275563753FC0}"/>
    <dataValidation type="list" allowBlank="1" showInputMessage="1" showErrorMessage="1" sqref="F11:F30" xr:uid="{56067751-0DB8-4005-B783-626450956927}">
      <formula1>"男性,女性"</formula1>
    </dataValidation>
    <dataValidation type="list" allowBlank="1" showInputMessage="1" showErrorMessage="1" sqref="Z10" xr:uid="{B2FFEECA-9DE2-4E29-9431-14CD5B07EB90}">
      <formula1>"9:00,9:30,10:00,10:30,11:00,11:30,12:00"</formula1>
    </dataValidation>
    <dataValidation type="list" allowBlank="1" showInputMessage="1" showErrorMessage="1" sqref="Z11:Z30" xr:uid="{64137EB1-C58F-47EB-B1E5-E958AB87CD71}">
      <formula1>"9:00,9:30,10:00,10:30,11:00,11:30"</formula1>
    </dataValidation>
    <dataValidation type="list" allowBlank="1" showInputMessage="1" showErrorMessage="1" sqref="Y10:Y30" xr:uid="{511CE918-49A9-4237-B132-DA9615EBA831}">
      <formula1>"11月11日(月),11月12日(火),11月13日(水),11月14日(木),11月15日(金)"</formula1>
    </dataValidation>
  </dataValidations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金子 淳</dc:creator>
  <cp:lastModifiedBy>金子 淳</cp:lastModifiedBy>
  <cp:lastPrinted>2023-09-06T05:31:38Z</cp:lastPrinted>
  <dcterms:created xsi:type="dcterms:W3CDTF">2023-06-23T05:16:46Z</dcterms:created>
  <dcterms:modified xsi:type="dcterms:W3CDTF">2024-09-12T02:17:15Z</dcterms:modified>
</cp:coreProperties>
</file>